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7" i="2" l="1"/>
  <c r="O17" i="2"/>
  <c r="N17" i="2"/>
  <c r="M17" i="2"/>
  <c r="L17" i="2"/>
  <c r="J13" i="2"/>
  <c r="V13" i="2"/>
  <c r="K19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AR13" i="2" l="1"/>
  <c r="K18" i="2"/>
  <c r="F18" i="2"/>
  <c r="F19" i="2" s="1"/>
  <c r="H18" i="2"/>
  <c r="N18" i="2" s="1"/>
  <c r="J19" i="2"/>
  <c r="O19" i="2"/>
  <c r="O18" i="2"/>
  <c r="J18" i="2"/>
  <c r="L18" i="2"/>
  <c r="H19" i="2"/>
  <c r="M19" i="2" s="1"/>
  <c r="AF13" i="2"/>
  <c r="M18" i="2" l="1"/>
  <c r="N19" i="2"/>
  <c r="L19" i="2"/>
</calcChain>
</file>

<file path=xl/sharedStrings.xml><?xml version="1.0" encoding="utf-8"?>
<sst xmlns="http://schemas.openxmlformats.org/spreadsheetml/2006/main" count="87" uniqueCount="43">
  <si>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</si>
  <si>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</si>
  <si>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</si>
  <si>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</si>
  <si>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</si>
  <si>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</si>
  <si>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</si>
  <si>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</si>
  <si>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</si>
  <si>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</si>
  <si>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</si>
  <si>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</si>
  <si>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</si>
  <si>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HP = Haminan Palloilijat  (1928)</t>
  </si>
  <si>
    <t>YKKÖSPESIS</t>
  </si>
  <si>
    <t>6.</t>
  </si>
  <si>
    <t>12.</t>
  </si>
  <si>
    <t>HaPe</t>
  </si>
  <si>
    <t>13.</t>
  </si>
  <si>
    <t>Marko Liekola</t>
  </si>
  <si>
    <t>HaPe = Hamina Pesis  (2003)</t>
  </si>
  <si>
    <t>HaPe  2</t>
  </si>
  <si>
    <t>Tahko  2</t>
  </si>
  <si>
    <t>KPL  2</t>
  </si>
  <si>
    <t>17.10.1984</t>
  </si>
  <si>
    <t>7.</t>
  </si>
  <si>
    <t>5.</t>
  </si>
  <si>
    <t>9.</t>
  </si>
  <si>
    <t>1.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</si>
  <si>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</si>
  <si>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</si>
  <si>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</si>
  <si>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</si>
  <si>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</si>
  <si>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</si>
  <si>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</si>
  <si>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</si>
  <si>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</si>
  <si>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</si>
  <si>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</si>
  <si>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</t>
  </si>
  <si>
    <t>KPL = Kouvolan Pallonlyöjät  (1931),  kasvattajaseura</t>
  </si>
  <si>
    <t>Puhti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</si>
</sst>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1" t="s">
        <v>19</v>
      </c>
      <c r="C1" s="2"/>
      <c r="D1" s="3"/>
      <c r="E1" s="4" t="s">
        <v>24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41" t="s">
        <v>32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4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/>
      <c r="C4" s="45"/>
      <c r="D4" s="46"/>
      <c r="E4" s="22"/>
      <c r="F4" s="22"/>
      <c r="G4" s="22"/>
      <c r="H4" s="47"/>
      <c r="I4" s="22"/>
      <c r="J4" s="48"/>
      <c r="K4" s="21"/>
      <c r="L4" s="49"/>
      <c r="M4" s="13"/>
      <c r="N4" s="13"/>
      <c r="O4" s="13"/>
      <c r="P4" s="18"/>
      <c r="Q4" s="22"/>
      <c r="R4" s="22"/>
      <c r="S4" s="47"/>
      <c r="T4" s="22"/>
      <c r="U4" s="22"/>
      <c r="V4" s="50"/>
      <c r="W4" s="21"/>
      <c r="X4" s="22">
        <v>2002</v>
      </c>
      <c r="Y4" s="22" t="s">
        <v>26</v>
      </c>
      <c r="Z4" s="46" t="s">
        <v>42</v>
      </c>
      <c r="AA4" s="22">
        <v>13</v>
      </c>
      <c r="AB4" s="22">
        <v>0</v>
      </c>
      <c r="AC4" s="22">
        <v>1</v>
      </c>
      <c r="AD4" s="22">
        <v>7</v>
      </c>
      <c r="AE4" s="22">
        <v>30</v>
      </c>
      <c r="AF4" s="29">
        <v>0.49180000000000001</v>
      </c>
      <c r="AG4" s="69">
        <v>61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51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/>
      <c r="C5" s="45"/>
      <c r="D5" s="46"/>
      <c r="E5" s="22"/>
      <c r="F5" s="22"/>
      <c r="G5" s="22"/>
      <c r="H5" s="47"/>
      <c r="I5" s="22"/>
      <c r="J5" s="48"/>
      <c r="K5" s="21"/>
      <c r="L5" s="49"/>
      <c r="M5" s="13"/>
      <c r="N5" s="13"/>
      <c r="O5" s="13"/>
      <c r="P5" s="18"/>
      <c r="Q5" s="22"/>
      <c r="R5" s="22"/>
      <c r="S5" s="47"/>
      <c r="T5" s="22"/>
      <c r="U5" s="22"/>
      <c r="V5" s="50"/>
      <c r="W5" s="21"/>
      <c r="X5" s="22">
        <v>2003</v>
      </c>
      <c r="Y5" s="22" t="s">
        <v>27</v>
      </c>
      <c r="Z5" s="46" t="s">
        <v>42</v>
      </c>
      <c r="AA5" s="22">
        <v>16</v>
      </c>
      <c r="AB5" s="22">
        <v>0</v>
      </c>
      <c r="AC5" s="22">
        <v>2</v>
      </c>
      <c r="AD5" s="22">
        <v>7</v>
      </c>
      <c r="AE5" s="22">
        <v>51</v>
      </c>
      <c r="AF5" s="29">
        <v>0.42499999999999999</v>
      </c>
      <c r="AG5" s="69">
        <v>120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51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/>
      <c r="C6" s="45"/>
      <c r="D6" s="46"/>
      <c r="E6" s="22"/>
      <c r="F6" s="22"/>
      <c r="G6" s="22"/>
      <c r="H6" s="47"/>
      <c r="I6" s="22"/>
      <c r="J6" s="48"/>
      <c r="K6" s="21"/>
      <c r="L6" s="49"/>
      <c r="M6" s="13"/>
      <c r="N6" s="13"/>
      <c r="O6" s="13"/>
      <c r="P6" s="18"/>
      <c r="Q6" s="22"/>
      <c r="R6" s="22"/>
      <c r="S6" s="47"/>
      <c r="T6" s="22"/>
      <c r="U6" s="22"/>
      <c r="V6" s="50"/>
      <c r="W6" s="21"/>
      <c r="X6" s="22">
        <v>2004</v>
      </c>
      <c r="Y6" s="22" t="s">
        <v>27</v>
      </c>
      <c r="Z6" s="46" t="s">
        <v>21</v>
      </c>
      <c r="AA6" s="22">
        <v>10</v>
      </c>
      <c r="AB6" s="22">
        <v>1</v>
      </c>
      <c r="AC6" s="22">
        <v>1</v>
      </c>
      <c r="AD6" s="22">
        <v>9</v>
      </c>
      <c r="AE6" s="22">
        <v>38</v>
      </c>
      <c r="AF6" s="29">
        <v>0.52049999999999996</v>
      </c>
      <c r="AG6" s="69">
        <v>73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51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/>
      <c r="C7" s="45"/>
      <c r="D7" s="46"/>
      <c r="E7" s="22"/>
      <c r="F7" s="22"/>
      <c r="G7" s="22"/>
      <c r="H7" s="47"/>
      <c r="I7" s="22"/>
      <c r="J7" s="48"/>
      <c r="K7" s="21"/>
      <c r="L7" s="49"/>
      <c r="M7" s="13"/>
      <c r="N7" s="13"/>
      <c r="O7" s="13"/>
      <c r="P7" s="18"/>
      <c r="Q7" s="22"/>
      <c r="R7" s="22"/>
      <c r="S7" s="47"/>
      <c r="T7" s="22"/>
      <c r="U7" s="22"/>
      <c r="V7" s="50"/>
      <c r="W7" s="21"/>
      <c r="X7" s="22">
        <v>2005</v>
      </c>
      <c r="Y7" s="22" t="s">
        <v>25</v>
      </c>
      <c r="Z7" s="46" t="s">
        <v>22</v>
      </c>
      <c r="AA7" s="22">
        <v>2</v>
      </c>
      <c r="AB7" s="22">
        <v>0</v>
      </c>
      <c r="AC7" s="22">
        <v>1</v>
      </c>
      <c r="AD7" s="22">
        <v>3</v>
      </c>
      <c r="AE7" s="22">
        <v>8</v>
      </c>
      <c r="AF7" s="29">
        <v>0.5</v>
      </c>
      <c r="AG7" s="69">
        <v>16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51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>
        <v>2006</v>
      </c>
      <c r="C8" s="45" t="s">
        <v>16</v>
      </c>
      <c r="D8" s="46" t="s">
        <v>17</v>
      </c>
      <c r="E8" s="22">
        <v>3</v>
      </c>
      <c r="F8" s="22">
        <v>0</v>
      </c>
      <c r="G8" s="22">
        <v>0</v>
      </c>
      <c r="H8" s="47">
        <v>0</v>
      </c>
      <c r="I8" s="22">
        <v>6</v>
      </c>
      <c r="J8" s="48">
        <v>0.6</v>
      </c>
      <c r="K8" s="21">
        <v>10</v>
      </c>
      <c r="L8" s="49"/>
      <c r="M8" s="13"/>
      <c r="N8" s="13"/>
      <c r="O8" s="13"/>
      <c r="P8" s="18"/>
      <c r="Q8" s="22"/>
      <c r="R8" s="22"/>
      <c r="S8" s="47"/>
      <c r="T8" s="22"/>
      <c r="U8" s="22"/>
      <c r="V8" s="50"/>
      <c r="W8" s="21"/>
      <c r="X8" s="22"/>
      <c r="Y8" s="22"/>
      <c r="Z8" s="46"/>
      <c r="AA8" s="22"/>
      <c r="AB8" s="22"/>
      <c r="AC8" s="22"/>
      <c r="AD8" s="22"/>
      <c r="AE8" s="22"/>
      <c r="AF8" s="29"/>
      <c r="AG8" s="69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51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>
        <v>2007</v>
      </c>
      <c r="C9" s="45" t="s">
        <v>18</v>
      </c>
      <c r="D9" s="46" t="s">
        <v>17</v>
      </c>
      <c r="E9" s="22">
        <v>18</v>
      </c>
      <c r="F9" s="22">
        <v>1</v>
      </c>
      <c r="G9" s="22">
        <v>3</v>
      </c>
      <c r="H9" s="47">
        <v>4</v>
      </c>
      <c r="I9" s="22">
        <v>31</v>
      </c>
      <c r="J9" s="48">
        <v>0.34399999999999997</v>
      </c>
      <c r="K9" s="21">
        <v>90</v>
      </c>
      <c r="L9" s="49"/>
      <c r="M9" s="13"/>
      <c r="N9" s="13"/>
      <c r="O9" s="13"/>
      <c r="P9" s="18"/>
      <c r="Q9" s="22">
        <v>2</v>
      </c>
      <c r="R9" s="22">
        <v>0</v>
      </c>
      <c r="S9" s="47">
        <v>0</v>
      </c>
      <c r="T9" s="22">
        <v>0</v>
      </c>
      <c r="U9" s="22">
        <v>4</v>
      </c>
      <c r="V9" s="50">
        <v>0.36399999999999999</v>
      </c>
      <c r="W9" s="21">
        <v>11</v>
      </c>
      <c r="X9" s="22"/>
      <c r="Y9" s="22"/>
      <c r="Z9" s="46"/>
      <c r="AA9" s="22"/>
      <c r="AB9" s="22"/>
      <c r="AC9" s="22"/>
      <c r="AD9" s="22"/>
      <c r="AE9" s="22"/>
      <c r="AF9" s="29"/>
      <c r="AG9" s="69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51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/>
      <c r="C10" s="45"/>
      <c r="D10" s="46"/>
      <c r="E10" s="22"/>
      <c r="F10" s="22"/>
      <c r="G10" s="22"/>
      <c r="H10" s="47"/>
      <c r="I10" s="22"/>
      <c r="J10" s="48"/>
      <c r="K10" s="21"/>
      <c r="L10" s="49"/>
      <c r="M10" s="13"/>
      <c r="N10" s="13"/>
      <c r="O10" s="13"/>
      <c r="P10" s="18"/>
      <c r="Q10" s="22"/>
      <c r="R10" s="22"/>
      <c r="S10" s="47"/>
      <c r="T10" s="22"/>
      <c r="U10" s="22"/>
      <c r="V10" s="50"/>
      <c r="W10" s="21"/>
      <c r="X10" s="22">
        <v>2008</v>
      </c>
      <c r="Y10" s="22" t="s">
        <v>15</v>
      </c>
      <c r="Z10" s="46" t="s">
        <v>40</v>
      </c>
      <c r="AA10" s="22">
        <v>14</v>
      </c>
      <c r="AB10" s="22">
        <v>3</v>
      </c>
      <c r="AC10" s="22">
        <v>5</v>
      </c>
      <c r="AD10" s="22">
        <v>11</v>
      </c>
      <c r="AE10" s="22">
        <v>49</v>
      </c>
      <c r="AF10" s="29">
        <v>0.59750000000000003</v>
      </c>
      <c r="AG10" s="69">
        <v>82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51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/>
      <c r="C11" s="45"/>
      <c r="D11" s="46"/>
      <c r="E11" s="22"/>
      <c r="F11" s="22"/>
      <c r="G11" s="22"/>
      <c r="H11" s="47"/>
      <c r="I11" s="22"/>
      <c r="J11" s="48"/>
      <c r="K11" s="21"/>
      <c r="L11" s="49"/>
      <c r="M11" s="13"/>
      <c r="N11" s="13"/>
      <c r="O11" s="13"/>
      <c r="P11" s="18"/>
      <c r="Q11" s="22"/>
      <c r="R11" s="22"/>
      <c r="S11" s="47"/>
      <c r="T11" s="22"/>
      <c r="U11" s="22"/>
      <c r="V11" s="50"/>
      <c r="W11" s="21"/>
      <c r="X11" s="22">
        <v>2009</v>
      </c>
      <c r="Y11" s="22" t="s">
        <v>28</v>
      </c>
      <c r="Z11" s="46" t="s">
        <v>40</v>
      </c>
      <c r="AA11" s="22">
        <v>16</v>
      </c>
      <c r="AB11" s="22">
        <v>3</v>
      </c>
      <c r="AC11" s="22">
        <v>7</v>
      </c>
      <c r="AD11" s="22">
        <v>18</v>
      </c>
      <c r="AE11" s="22">
        <v>47</v>
      </c>
      <c r="AF11" s="29">
        <v>0.57310000000000005</v>
      </c>
      <c r="AG11" s="69">
        <v>82</v>
      </c>
      <c r="AH11" s="13"/>
      <c r="AI11" s="13"/>
      <c r="AJ11" s="13"/>
      <c r="AK11" s="13"/>
      <c r="AL11" s="18"/>
      <c r="AM11" s="22">
        <v>1</v>
      </c>
      <c r="AN11" s="22">
        <v>0</v>
      </c>
      <c r="AO11" s="22">
        <v>0</v>
      </c>
      <c r="AP11" s="22">
        <v>0</v>
      </c>
      <c r="AQ11" s="22">
        <v>0</v>
      </c>
      <c r="AR11" s="51">
        <v>0</v>
      </c>
      <c r="AS11" s="1">
        <v>4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/>
      <c r="C12" s="45"/>
      <c r="D12" s="46"/>
      <c r="E12" s="22"/>
      <c r="F12" s="22"/>
      <c r="G12" s="22"/>
      <c r="H12" s="47"/>
      <c r="I12" s="22"/>
      <c r="J12" s="48"/>
      <c r="K12" s="21"/>
      <c r="L12" s="49"/>
      <c r="M12" s="13"/>
      <c r="N12" s="13"/>
      <c r="O12" s="13"/>
      <c r="P12" s="18"/>
      <c r="Q12" s="22"/>
      <c r="R12" s="22"/>
      <c r="S12" s="47"/>
      <c r="T12" s="22"/>
      <c r="U12" s="22"/>
      <c r="V12" s="50"/>
      <c r="W12" s="21"/>
      <c r="X12" s="22">
        <v>2010</v>
      </c>
      <c r="Y12" s="22" t="s">
        <v>29</v>
      </c>
      <c r="Z12" s="46" t="s">
        <v>23</v>
      </c>
      <c r="AA12" s="22">
        <v>8</v>
      </c>
      <c r="AB12" s="22">
        <v>0</v>
      </c>
      <c r="AC12" s="22">
        <v>0</v>
      </c>
      <c r="AD12" s="22">
        <v>7</v>
      </c>
      <c r="AE12" s="22">
        <v>8</v>
      </c>
      <c r="AF12" s="29">
        <v>0.38090000000000002</v>
      </c>
      <c r="AG12" s="69">
        <v>21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51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37" t="s">
        <v>35</v>
      </c>
      <c r="C13" s="52"/>
      <c r="D13" s="53"/>
      <c r="E13" s="54">
        <f>SUM(E4:E12)</f>
        <v>21</v>
      </c>
      <c r="F13" s="54">
        <f>SUM(F4:F12)</f>
        <v>1</v>
      </c>
      <c r="G13" s="54">
        <f>SUM(G4:G12)</f>
        <v>3</v>
      </c>
      <c r="H13" s="54">
        <f>SUM(H4:H12)</f>
        <v>4</v>
      </c>
      <c r="I13" s="54">
        <f>SUM(I4:I12)</f>
        <v>37</v>
      </c>
      <c r="J13" s="55">
        <f>PRODUCT(I13/K13)</f>
        <v>0.37</v>
      </c>
      <c r="K13" s="38">
        <f>SUM(K4:K12)</f>
        <v>100</v>
      </c>
      <c r="L13" s="17"/>
      <c r="M13" s="15"/>
      <c r="N13" s="56"/>
      <c r="O13" s="57"/>
      <c r="P13" s="18"/>
      <c r="Q13" s="54">
        <f>SUM(Q4:Q12)</f>
        <v>2</v>
      </c>
      <c r="R13" s="54">
        <f>SUM(R4:R12)</f>
        <v>0</v>
      </c>
      <c r="S13" s="54">
        <f>SUM(S4:S12)</f>
        <v>0</v>
      </c>
      <c r="T13" s="54">
        <f>SUM(T4:T12)</f>
        <v>0</v>
      </c>
      <c r="U13" s="54">
        <f>SUM(U4:U12)</f>
        <v>4</v>
      </c>
      <c r="V13" s="55">
        <f>PRODUCT(U13/W13)</f>
        <v>0.36363636363636365</v>
      </c>
      <c r="W13" s="38">
        <f>SUM(W4:W12)</f>
        <v>11</v>
      </c>
      <c r="X13" s="11" t="s">
        <v>35</v>
      </c>
      <c r="Y13" s="12"/>
      <c r="Z13" s="10"/>
      <c r="AA13" s="54">
        <f>SUM(AA4:AA12)</f>
        <v>79</v>
      </c>
      <c r="AB13" s="54">
        <f>SUM(AB4:AB12)</f>
        <v>7</v>
      </c>
      <c r="AC13" s="54">
        <f>SUM(AC4:AC12)</f>
        <v>17</v>
      </c>
      <c r="AD13" s="54">
        <f>SUM(AD4:AD12)</f>
        <v>62</v>
      </c>
      <c r="AE13" s="54">
        <f>SUM(AE4:AE12)</f>
        <v>231</v>
      </c>
      <c r="AF13" s="55">
        <f>PRODUCT(AE13/AG13)</f>
        <v>0.50769230769230766</v>
      </c>
      <c r="AG13" s="38">
        <f>SUM(AG4:AG12)</f>
        <v>455</v>
      </c>
      <c r="AH13" s="17"/>
      <c r="AI13" s="15"/>
      <c r="AJ13" s="56"/>
      <c r="AK13" s="57"/>
      <c r="AL13" s="18"/>
      <c r="AM13" s="54">
        <f>SUM(AM4:AM12)</f>
        <v>1</v>
      </c>
      <c r="AN13" s="54">
        <f>SUM(AN4:AN12)</f>
        <v>0</v>
      </c>
      <c r="AO13" s="54">
        <f>SUM(AO4:AO12)</f>
        <v>0</v>
      </c>
      <c r="AP13" s="54">
        <f>SUM(AP4:AP12)</f>
        <v>0</v>
      </c>
      <c r="AQ13" s="54">
        <f>SUM(AQ4:AQ12)</f>
        <v>0</v>
      </c>
      <c r="AR13" s="55">
        <f>PRODUCT(AQ13/AS13)</f>
        <v>0</v>
      </c>
      <c r="AS13" s="44">
        <f>SUM(AS4:AS12)</f>
        <v>4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4"/>
      <c r="K14" s="21"/>
      <c r="L14" s="18"/>
      <c r="M14" s="18"/>
      <c r="N14" s="18"/>
      <c r="O14" s="18"/>
      <c r="P14" s="23"/>
      <c r="Q14" s="23"/>
      <c r="R14" s="25"/>
      <c r="S14" s="23"/>
      <c r="T14" s="23"/>
      <c r="U14" s="18"/>
      <c r="V14" s="18"/>
      <c r="W14" s="21"/>
      <c r="X14" s="23"/>
      <c r="Y14" s="23"/>
      <c r="Z14" s="23"/>
      <c r="AA14" s="23"/>
      <c r="AB14" s="23"/>
      <c r="AC14" s="23"/>
      <c r="AD14" s="23"/>
      <c r="AE14" s="23"/>
      <c r="AF14" s="24"/>
      <c r="AG14" s="21"/>
      <c r="AH14" s="18"/>
      <c r="AI14" s="18"/>
      <c r="AJ14" s="18"/>
      <c r="AK14" s="18"/>
      <c r="AL14" s="23"/>
      <c r="AM14" s="23"/>
      <c r="AN14" s="25"/>
      <c r="AO14" s="23"/>
      <c r="AP14" s="23"/>
      <c r="AQ14" s="18"/>
      <c r="AR14" s="18"/>
      <c r="AS14" s="2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8" t="s">
        <v>36</v>
      </c>
      <c r="C15" s="59"/>
      <c r="D15" s="60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37</v>
      </c>
      <c r="O15" s="13" t="s">
        <v>38</v>
      </c>
      <c r="Q15" s="25"/>
      <c r="R15" s="25" t="s">
        <v>12</v>
      </c>
      <c r="S15" s="25"/>
      <c r="T15" s="23" t="s">
        <v>41</v>
      </c>
      <c r="U15" s="18"/>
      <c r="V15" s="21"/>
      <c r="W15" s="21"/>
      <c r="X15" s="61"/>
      <c r="Y15" s="61"/>
      <c r="Z15" s="61"/>
      <c r="AA15" s="61"/>
      <c r="AB15" s="61"/>
      <c r="AC15" s="25"/>
      <c r="AD15" s="25"/>
      <c r="AE15" s="25"/>
      <c r="AF15" s="23"/>
      <c r="AG15" s="23"/>
      <c r="AH15" s="23"/>
      <c r="AI15" s="23"/>
      <c r="AJ15" s="23"/>
      <c r="AK15" s="23"/>
      <c r="AM15" s="21"/>
      <c r="AN15" s="61"/>
      <c r="AO15" s="61"/>
      <c r="AP15" s="61"/>
      <c r="AQ15" s="61"/>
      <c r="AR15" s="61"/>
      <c r="AS15" s="6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7" t="s">
        <v>39</v>
      </c>
      <c r="C16" s="7"/>
      <c r="D16" s="28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3">
        <v>0</v>
      </c>
      <c r="K16" s="23">
        <v>0</v>
      </c>
      <c r="L16" s="64">
        <v>0</v>
      </c>
      <c r="M16" s="64">
        <v>0</v>
      </c>
      <c r="N16" s="64">
        <v>0</v>
      </c>
      <c r="O16" s="64">
        <v>0</v>
      </c>
      <c r="Q16" s="25"/>
      <c r="R16" s="25"/>
      <c r="S16" s="25"/>
      <c r="T16" s="23" t="s">
        <v>20</v>
      </c>
      <c r="U16" s="23"/>
      <c r="V16" s="23"/>
      <c r="W16" s="23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3"/>
      <c r="AL16" s="23"/>
      <c r="AM16" s="23"/>
      <c r="AN16" s="25"/>
      <c r="AO16" s="25"/>
      <c r="AP16" s="25"/>
      <c r="AQ16" s="25"/>
      <c r="AR16" s="25"/>
      <c r="AS16" s="25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5" t="s">
        <v>14</v>
      </c>
      <c r="C17" s="36"/>
      <c r="D17" s="35"/>
      <c r="E17" s="62">
        <f>PRODUCT(E13+Q13)</f>
        <v>23</v>
      </c>
      <c r="F17" s="62">
        <f>PRODUCT(F13+R13)</f>
        <v>1</v>
      </c>
      <c r="G17" s="62">
        <f>PRODUCT(G13+S13)</f>
        <v>3</v>
      </c>
      <c r="H17" s="62">
        <f>PRODUCT(H13+T13)</f>
        <v>4</v>
      </c>
      <c r="I17" s="62">
        <f>PRODUCT(I13+U13)</f>
        <v>41</v>
      </c>
      <c r="J17" s="63">
        <f>PRODUCT(I17/K17)</f>
        <v>0.36936936936936937</v>
      </c>
      <c r="K17" s="23">
        <f>PRODUCT(K13+W13)</f>
        <v>111</v>
      </c>
      <c r="L17" s="64">
        <f>PRODUCT((F17+G17)/E17)</f>
        <v>0.17391304347826086</v>
      </c>
      <c r="M17" s="64">
        <f>PRODUCT(H17/E17)</f>
        <v>0.17391304347826086</v>
      </c>
      <c r="N17" s="64">
        <f>PRODUCT((F17+G17+H17)/E17)</f>
        <v>0.34782608695652173</v>
      </c>
      <c r="O17" s="64">
        <f>PRODUCT(I17/E17)</f>
        <v>1.7826086956521738</v>
      </c>
      <c r="Q17" s="25"/>
      <c r="R17" s="25"/>
      <c r="S17" s="25"/>
      <c r="T17" s="23" t="s">
        <v>13</v>
      </c>
      <c r="U17" s="23"/>
      <c r="V17" s="23"/>
      <c r="W17" s="23"/>
      <c r="X17" s="23"/>
      <c r="Y17" s="23"/>
      <c r="Z17" s="23"/>
      <c r="AA17" s="23"/>
      <c r="AB17" s="23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0" t="s">
        <v>32</v>
      </c>
      <c r="C18" s="19"/>
      <c r="D18" s="30"/>
      <c r="E18" s="62">
        <f>PRODUCT(AA13+AM13)</f>
        <v>80</v>
      </c>
      <c r="F18" s="62">
        <f>PRODUCT(AB13+AN13)</f>
        <v>7</v>
      </c>
      <c r="G18" s="62">
        <f>PRODUCT(AC13+AO13)</f>
        <v>17</v>
      </c>
      <c r="H18" s="62">
        <f>PRODUCT(AD13+AP13)</f>
        <v>62</v>
      </c>
      <c r="I18" s="62">
        <f>PRODUCT(AE13+AQ13)</f>
        <v>231</v>
      </c>
      <c r="J18" s="63">
        <f>PRODUCT(I18/K18)</f>
        <v>0.50326797385620914</v>
      </c>
      <c r="K18" s="18">
        <f>PRODUCT(AG13+AS13)</f>
        <v>459</v>
      </c>
      <c r="L18" s="64">
        <f>PRODUCT((F18+G18)/E18)</f>
        <v>0.3</v>
      </c>
      <c r="M18" s="64">
        <f>PRODUCT(H18/E18)</f>
        <v>0.77500000000000002</v>
      </c>
      <c r="N18" s="64">
        <f>PRODUCT((F18+G18+H18)/E18)</f>
        <v>1.075</v>
      </c>
      <c r="O18" s="64">
        <f>PRODUCT(I18/E18)</f>
        <v>2.8875000000000002</v>
      </c>
      <c r="Q18" s="25"/>
      <c r="R18" s="25"/>
      <c r="S18" s="23"/>
      <c r="T18" s="26"/>
      <c r="U18" s="18"/>
      <c r="V18" s="18"/>
      <c r="W18" s="23"/>
      <c r="X18" s="23"/>
      <c r="Y18" s="23"/>
      <c r="Z18" s="23"/>
      <c r="AA18" s="23"/>
      <c r="AB18" s="23"/>
      <c r="AC18" s="25"/>
      <c r="AD18" s="25"/>
      <c r="AE18" s="25"/>
      <c r="AF18" s="25"/>
      <c r="AG18" s="25"/>
      <c r="AH18" s="25"/>
      <c r="AI18" s="25"/>
      <c r="AJ18" s="25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6" t="s">
        <v>35</v>
      </c>
      <c r="C19" s="67"/>
      <c r="D19" s="68"/>
      <c r="E19" s="62">
        <f>SUM(E16:E18)</f>
        <v>103</v>
      </c>
      <c r="F19" s="62">
        <f t="shared" ref="F19:I19" si="0">SUM(F16:F18)</f>
        <v>8</v>
      </c>
      <c r="G19" s="62">
        <f t="shared" si="0"/>
        <v>20</v>
      </c>
      <c r="H19" s="62">
        <f t="shared" si="0"/>
        <v>66</v>
      </c>
      <c r="I19" s="62">
        <f t="shared" si="0"/>
        <v>272</v>
      </c>
      <c r="J19" s="63">
        <f>PRODUCT(I19/K19)</f>
        <v>0.47719298245614034</v>
      </c>
      <c r="K19" s="23">
        <f>SUM(K16:K18)</f>
        <v>570</v>
      </c>
      <c r="L19" s="64">
        <f>PRODUCT((F19+G19)/E19)</f>
        <v>0.27184466019417475</v>
      </c>
      <c r="M19" s="64">
        <f>PRODUCT(H19/E19)</f>
        <v>0.64077669902912626</v>
      </c>
      <c r="N19" s="64">
        <f>PRODUCT((F19+G19+H19)/E19)</f>
        <v>0.91262135922330101</v>
      </c>
      <c r="O19" s="64">
        <f>PRODUCT(I19/E19)</f>
        <v>2.6407766990291264</v>
      </c>
      <c r="Q19" s="18"/>
      <c r="R19" s="18"/>
      <c r="S19" s="1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5"/>
      <c r="AJ92" s="25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5"/>
      <c r="AJ93" s="25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5"/>
      <c r="AJ94" s="25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5"/>
      <c r="AJ95" s="25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5"/>
      <c r="AJ96" s="25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5"/>
      <c r="AJ97" s="25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5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5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5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5"/>
      <c r="AJ101" s="25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5"/>
      <c r="AJ102" s="25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5"/>
      <c r="AJ103" s="25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5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5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5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5"/>
      <c r="AJ107" s="25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5"/>
      <c r="AJ108" s="25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5"/>
      <c r="AJ109" s="25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5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5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5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5"/>
      <c r="AJ113" s="25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5"/>
      <c r="AJ114" s="25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5"/>
      <c r="AJ115" s="25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5"/>
      <c r="AJ116" s="25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5"/>
      <c r="AJ117" s="25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5"/>
      <c r="AJ118" s="25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5"/>
      <c r="AJ119" s="25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5"/>
      <c r="AJ120" s="25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5"/>
      <c r="AJ121" s="25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5"/>
      <c r="AJ122" s="25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5"/>
      <c r="AJ123" s="25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5"/>
      <c r="AJ124" s="25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5"/>
      <c r="AJ125" s="25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5"/>
      <c r="AJ126" s="25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5"/>
      <c r="AJ127" s="25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5"/>
      <c r="AJ128" s="25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5"/>
      <c r="AJ129" s="25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5"/>
      <c r="AJ130" s="25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5"/>
      <c r="AJ131" s="25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5"/>
      <c r="AJ132" s="25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5"/>
      <c r="AJ133" s="25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5"/>
      <c r="AJ134" s="25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5"/>
      <c r="AJ135" s="25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5"/>
      <c r="AJ136" s="25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5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5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5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5"/>
      <c r="AJ140" s="25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5"/>
      <c r="AJ141" s="25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5"/>
      <c r="AJ142" s="25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5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5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5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5"/>
      <c r="AJ146" s="25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5"/>
      <c r="AJ147" s="25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5"/>
      <c r="AJ148" s="25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5"/>
      <c r="AJ149" s="25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5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5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5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5"/>
      <c r="AJ153" s="25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5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5"/>
      <c r="AJ155" s="25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5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5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5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5"/>
      <c r="AJ159" s="25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5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5"/>
      <c r="AJ161" s="25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5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5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5"/>
      <c r="AJ164" s="25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5"/>
      <c r="AJ165" s="25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5"/>
      <c r="AJ166" s="25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5"/>
      <c r="AJ167" s="25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5"/>
      <c r="AJ168" s="25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5"/>
      <c r="AJ169" s="25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5"/>
      <c r="AJ170" s="25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5"/>
      <c r="AJ171" s="25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5"/>
      <c r="AJ172" s="25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5"/>
      <c r="AJ173" s="25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5"/>
      <c r="AJ174" s="25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5"/>
      <c r="AJ175" s="25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2021-05-27T09:11:37Z</dcterms:modified>
</cp:coreProperties>
</file>